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Allroad (FTH+ENX)" sheetId="1" r:id="rId1"/>
    <sheet name="A6 (FTL+EUT)" sheetId="4" r:id="rId2"/>
  </sheets>
  <calcPr calcId="125725"/>
</workbook>
</file>

<file path=xl/calcChain.xml><?xml version="1.0" encoding="utf-8"?>
<calcChain xmlns="http://schemas.openxmlformats.org/spreadsheetml/2006/main">
  <c r="H15" i="4"/>
  <c r="G15"/>
  <c r="F15"/>
  <c r="H14"/>
  <c r="G14"/>
  <c r="F14"/>
  <c r="H13"/>
  <c r="G13"/>
  <c r="F13"/>
  <c r="H12"/>
  <c r="G12"/>
  <c r="F12"/>
  <c r="H11"/>
  <c r="G11"/>
  <c r="F11"/>
  <c r="H10"/>
  <c r="G10"/>
  <c r="F10"/>
  <c r="H9"/>
  <c r="G9"/>
  <c r="F9"/>
  <c r="F8"/>
  <c r="B3"/>
  <c r="H10" i="1"/>
  <c r="H11"/>
  <c r="H12"/>
  <c r="H13"/>
  <c r="H14"/>
  <c r="H15"/>
  <c r="H9"/>
  <c r="G9"/>
  <c r="G10"/>
  <c r="G11"/>
  <c r="G12"/>
  <c r="G13"/>
  <c r="G14"/>
  <c r="G15"/>
  <c r="F9"/>
  <c r="F10"/>
  <c r="F11"/>
  <c r="F12"/>
  <c r="F13"/>
  <c r="F14"/>
  <c r="F15"/>
  <c r="F8"/>
  <c r="B3"/>
</calcChain>
</file>

<file path=xl/sharedStrings.xml><?xml version="1.0" encoding="utf-8"?>
<sst xmlns="http://schemas.openxmlformats.org/spreadsheetml/2006/main" count="36" uniqueCount="18">
  <si>
    <t>профиль:</t>
  </si>
  <si>
    <t>высота:</t>
  </si>
  <si>
    <t>радиус:</t>
  </si>
  <si>
    <t>МКПП:</t>
  </si>
  <si>
    <t>ГП:</t>
  </si>
  <si>
    <t>Z1</t>
  </si>
  <si>
    <t>Z2</t>
  </si>
  <si>
    <t>ratio:</t>
  </si>
  <si>
    <t>1 передача</t>
  </si>
  <si>
    <t>2 передача</t>
  </si>
  <si>
    <t>3 передача</t>
  </si>
  <si>
    <t>4 передача</t>
  </si>
  <si>
    <t>5 передача</t>
  </si>
  <si>
    <t>6 передача</t>
  </si>
  <si>
    <t>Задний ход</t>
  </si>
  <si>
    <t>Обороты двигателя:</t>
  </si>
  <si>
    <t>об/мин</t>
  </si>
  <si>
    <t>Скорость автомобиля:</t>
  </si>
</sst>
</file>

<file path=xl/styles.xml><?xml version="1.0" encoding="utf-8"?>
<styleSheet xmlns="http://schemas.openxmlformats.org/spreadsheetml/2006/main">
  <numFmts count="1">
    <numFmt numFmtId="164" formatCode="#,##0.00000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  <font>
      <b/>
      <i/>
      <u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0" borderId="4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9"/>
  <sheetViews>
    <sheetView tabSelected="1" workbookViewId="0">
      <selection activeCell="F22" sqref="F22"/>
    </sheetView>
  </sheetViews>
  <sheetFormatPr defaultRowHeight="15"/>
  <cols>
    <col min="2" max="2" width="30.7109375" customWidth="1"/>
    <col min="3" max="3" width="12.7109375" customWidth="1"/>
    <col min="6" max="6" width="15.7109375" customWidth="1"/>
    <col min="7" max="7" width="16.140625" customWidth="1"/>
  </cols>
  <sheetData>
    <row r="2" spans="2:8" ht="18.75">
      <c r="B2" s="2" t="s">
        <v>15</v>
      </c>
      <c r="D2" s="1">
        <v>2665.0779886210939</v>
      </c>
      <c r="E2" t="s">
        <v>16</v>
      </c>
    </row>
    <row r="3" spans="2:8" ht="18.75">
      <c r="B3" s="2" t="str">
        <f>"Размерность шин: "&amp;D3&amp;"/"&amp;D4&amp;"R"&amp;D5</f>
        <v>Размерность шин: 225/55R17</v>
      </c>
      <c r="C3" t="s">
        <v>0</v>
      </c>
      <c r="D3" s="1">
        <v>225</v>
      </c>
    </row>
    <row r="4" spans="2:8" ht="18.75">
      <c r="C4" t="s">
        <v>1</v>
      </c>
      <c r="D4" s="1">
        <v>55</v>
      </c>
    </row>
    <row r="5" spans="2:8" ht="18.75">
      <c r="C5" t="s">
        <v>2</v>
      </c>
      <c r="D5" s="1">
        <v>17</v>
      </c>
    </row>
    <row r="6" spans="2:8" ht="15.75" thickBot="1"/>
    <row r="7" spans="2:8" ht="30.75" thickBot="1">
      <c r="C7" s="19" t="s">
        <v>3</v>
      </c>
      <c r="D7" s="17" t="s">
        <v>5</v>
      </c>
      <c r="E7" s="10" t="s">
        <v>6</v>
      </c>
      <c r="F7" s="10" t="s">
        <v>7</v>
      </c>
      <c r="G7" s="11" t="s">
        <v>17</v>
      </c>
    </row>
    <row r="8" spans="2:8" ht="18.75">
      <c r="C8" s="18" t="s">
        <v>4</v>
      </c>
      <c r="D8" s="12">
        <v>8</v>
      </c>
      <c r="E8" s="13">
        <v>35</v>
      </c>
      <c r="F8" s="14">
        <f>E8/D8</f>
        <v>4.375</v>
      </c>
      <c r="G8" s="20"/>
    </row>
    <row r="9" spans="2:8" ht="18.75">
      <c r="C9" s="8" t="s">
        <v>8</v>
      </c>
      <c r="D9" s="15">
        <v>8</v>
      </c>
      <c r="E9" s="4">
        <v>30</v>
      </c>
      <c r="F9" s="5">
        <f t="shared" ref="F9:F15" si="0">E9/D9</f>
        <v>3.75</v>
      </c>
      <c r="G9" s="21">
        <f t="shared" ref="G9:G15" si="1">($D$2*$D$8/$E$8*D9/E9/60)*(1/2*$D$5*25.4+$D$3*$D$4*0.01)*0.001*2*PI()*3.6</f>
        <v>20.799999999999997</v>
      </c>
      <c r="H9">
        <f t="shared" ref="H9:H15" si="2">($D$2*$D$8/$E$8*D9/E9/60)*(1/2*$D$5*25.4+$D$3*$D$4*0.01)*0.001*2*PI()*3.6</f>
        <v>20.799999999999997</v>
      </c>
    </row>
    <row r="10" spans="2:8" ht="18.75">
      <c r="C10" s="8" t="s">
        <v>9</v>
      </c>
      <c r="D10" s="15">
        <v>17</v>
      </c>
      <c r="E10" s="4">
        <v>35</v>
      </c>
      <c r="F10" s="5">
        <f t="shared" si="0"/>
        <v>2.0588235294117645</v>
      </c>
      <c r="G10" s="21">
        <f t="shared" si="1"/>
        <v>37.885714285714272</v>
      </c>
      <c r="H10">
        <f t="shared" si="2"/>
        <v>37.885714285714272</v>
      </c>
    </row>
    <row r="11" spans="2:8" ht="18.75">
      <c r="C11" s="8" t="s">
        <v>10</v>
      </c>
      <c r="D11" s="15">
        <v>25</v>
      </c>
      <c r="E11" s="4">
        <v>33</v>
      </c>
      <c r="F11" s="5">
        <f t="shared" si="0"/>
        <v>1.32</v>
      </c>
      <c r="G11" s="21">
        <f t="shared" si="1"/>
        <v>59.090909090909072</v>
      </c>
      <c r="H11">
        <f t="shared" si="2"/>
        <v>59.090909090909072</v>
      </c>
    </row>
    <row r="12" spans="2:8" ht="18.75">
      <c r="C12" s="8" t="s">
        <v>11</v>
      </c>
      <c r="D12" s="15">
        <v>30</v>
      </c>
      <c r="E12" s="4">
        <v>28</v>
      </c>
      <c r="F12" s="5">
        <f t="shared" si="0"/>
        <v>0.93333333333333335</v>
      </c>
      <c r="G12" s="21">
        <f t="shared" si="1"/>
        <v>83.571428571428584</v>
      </c>
      <c r="H12">
        <f t="shared" si="2"/>
        <v>83.571428571428584</v>
      </c>
    </row>
    <row r="13" spans="2:8" ht="18.75">
      <c r="C13" s="8" t="s">
        <v>12</v>
      </c>
      <c r="D13" s="15">
        <v>37</v>
      </c>
      <c r="E13" s="4">
        <v>27</v>
      </c>
      <c r="F13" s="5">
        <f t="shared" si="0"/>
        <v>0.72972972972972971</v>
      </c>
      <c r="G13" s="21">
        <f t="shared" si="1"/>
        <v>106.88888888888887</v>
      </c>
      <c r="H13">
        <f t="shared" si="2"/>
        <v>106.88888888888887</v>
      </c>
    </row>
    <row r="14" spans="2:8" ht="18.75">
      <c r="C14" s="8" t="s">
        <v>13</v>
      </c>
      <c r="D14" s="15">
        <v>40</v>
      </c>
      <c r="E14" s="4">
        <v>24</v>
      </c>
      <c r="F14" s="5">
        <f t="shared" si="0"/>
        <v>0.6</v>
      </c>
      <c r="G14" s="21">
        <f t="shared" si="1"/>
        <v>130</v>
      </c>
      <c r="H14">
        <f t="shared" si="2"/>
        <v>130</v>
      </c>
    </row>
    <row r="15" spans="2:8" ht="19.5" thickBot="1">
      <c r="C15" s="9" t="s">
        <v>14</v>
      </c>
      <c r="D15" s="16">
        <v>11</v>
      </c>
      <c r="E15" s="6">
        <v>38</v>
      </c>
      <c r="F15" s="7">
        <f t="shared" si="0"/>
        <v>3.4545454545454546</v>
      </c>
      <c r="G15" s="22">
        <f t="shared" si="1"/>
        <v>22.578947368421048</v>
      </c>
      <c r="H15">
        <f t="shared" si="2"/>
        <v>22.578947368421048</v>
      </c>
    </row>
    <row r="16" spans="2:8">
      <c r="C16" s="3"/>
    </row>
    <row r="17" spans="3:3">
      <c r="C17" s="3"/>
    </row>
    <row r="18" spans="3:3">
      <c r="C18" s="3"/>
    </row>
    <row r="19" spans="3:3">
      <c r="C19" s="3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H19"/>
  <sheetViews>
    <sheetView workbookViewId="0">
      <selection activeCell="G14" sqref="G14"/>
    </sheetView>
  </sheetViews>
  <sheetFormatPr defaultRowHeight="15"/>
  <cols>
    <col min="2" max="2" width="30.7109375" customWidth="1"/>
    <col min="3" max="3" width="12.7109375" customWidth="1"/>
    <col min="6" max="6" width="15.7109375" customWidth="1"/>
    <col min="7" max="7" width="16.140625" customWidth="1"/>
  </cols>
  <sheetData>
    <row r="2" spans="2:8" ht="18.75">
      <c r="B2" s="2" t="s">
        <v>15</v>
      </c>
      <c r="D2" s="1">
        <v>2214.8796292063294</v>
      </c>
      <c r="E2" t="s">
        <v>16</v>
      </c>
    </row>
    <row r="3" spans="2:8" ht="18.75">
      <c r="B3" s="2" t="str">
        <f>"Размерность шин: "&amp;D3&amp;"/"&amp;D4&amp;"R"&amp;D5</f>
        <v>Размерность шин: 225/55R17</v>
      </c>
      <c r="C3" t="s">
        <v>0</v>
      </c>
      <c r="D3" s="1">
        <v>225</v>
      </c>
    </row>
    <row r="4" spans="2:8" ht="18.75">
      <c r="C4" t="s">
        <v>1</v>
      </c>
      <c r="D4" s="1">
        <v>55</v>
      </c>
    </row>
    <row r="5" spans="2:8" ht="18.75">
      <c r="C5" t="s">
        <v>2</v>
      </c>
      <c r="D5" s="1">
        <v>17</v>
      </c>
    </row>
    <row r="6" spans="2:8" ht="15.75" thickBot="1"/>
    <row r="7" spans="2:8" ht="30.75" thickBot="1">
      <c r="C7" s="19" t="s">
        <v>3</v>
      </c>
      <c r="D7" s="17" t="s">
        <v>5</v>
      </c>
      <c r="E7" s="10" t="s">
        <v>6</v>
      </c>
      <c r="F7" s="10" t="s">
        <v>7</v>
      </c>
      <c r="G7" s="11" t="s">
        <v>17</v>
      </c>
    </row>
    <row r="8" spans="2:8" ht="18.75">
      <c r="C8" s="18" t="s">
        <v>4</v>
      </c>
      <c r="D8" s="12">
        <v>9</v>
      </c>
      <c r="E8" s="13">
        <v>35</v>
      </c>
      <c r="F8" s="14">
        <f>E8/D8</f>
        <v>3.8888888888888888</v>
      </c>
      <c r="G8" s="20"/>
    </row>
    <row r="9" spans="2:8" ht="18.75">
      <c r="C9" s="8" t="s">
        <v>8</v>
      </c>
      <c r="D9" s="15">
        <v>8</v>
      </c>
      <c r="E9" s="4">
        <v>30</v>
      </c>
      <c r="F9" s="5">
        <f t="shared" ref="F9:F15" si="0">E9/D9</f>
        <v>3.75</v>
      </c>
      <c r="G9" s="21">
        <f t="shared" ref="G9:G15" si="1">($D$2*$D$8/$E$8*D9/E9/60)*(1/2*$D$5*25.4+$D$3*$D$4*0.01)*0.001*2*PI()*3.6</f>
        <v>19.447154471544717</v>
      </c>
      <c r="H9">
        <f t="shared" ref="H9:H15" si="2">($D$2*$D$8/$E$8*D9/E9/60)*(1/2*$D$5*25.4+$D$3*$D$4*0.01)*0.001*2*PI()*3.6</f>
        <v>19.447154471544717</v>
      </c>
    </row>
    <row r="10" spans="2:8" ht="18.75">
      <c r="C10" s="8" t="s">
        <v>9</v>
      </c>
      <c r="D10" s="15">
        <v>17</v>
      </c>
      <c r="E10" s="4">
        <v>35</v>
      </c>
      <c r="F10" s="5">
        <f t="shared" si="0"/>
        <v>2.0588235294117645</v>
      </c>
      <c r="G10" s="21">
        <f t="shared" si="1"/>
        <v>35.421602787456443</v>
      </c>
      <c r="H10">
        <f t="shared" si="2"/>
        <v>35.421602787456443</v>
      </c>
    </row>
    <row r="11" spans="2:8" ht="18.75">
      <c r="C11" s="8" t="s">
        <v>10</v>
      </c>
      <c r="D11" s="15">
        <v>25</v>
      </c>
      <c r="E11" s="4">
        <v>33</v>
      </c>
      <c r="F11" s="5">
        <f t="shared" si="0"/>
        <v>1.32</v>
      </c>
      <c r="G11" s="21">
        <f t="shared" si="1"/>
        <v>55.247597930524769</v>
      </c>
      <c r="H11">
        <f t="shared" si="2"/>
        <v>55.247597930524769</v>
      </c>
    </row>
    <row r="12" spans="2:8" ht="18.75">
      <c r="C12" s="8" t="s">
        <v>11</v>
      </c>
      <c r="D12" s="15">
        <v>30</v>
      </c>
      <c r="E12" s="4">
        <v>28</v>
      </c>
      <c r="F12" s="5">
        <f t="shared" si="0"/>
        <v>0.93333333333333335</v>
      </c>
      <c r="G12" s="21">
        <f t="shared" si="1"/>
        <v>78.135888501742158</v>
      </c>
      <c r="H12">
        <f t="shared" si="2"/>
        <v>78.135888501742158</v>
      </c>
    </row>
    <row r="13" spans="2:8" ht="18.75">
      <c r="C13" s="8" t="s">
        <v>12</v>
      </c>
      <c r="D13" s="15">
        <v>38</v>
      </c>
      <c r="E13" s="4">
        <v>27</v>
      </c>
      <c r="F13" s="5">
        <f t="shared" si="0"/>
        <v>0.71052631578947367</v>
      </c>
      <c r="G13" s="21">
        <f t="shared" si="1"/>
        <v>102.63775971093045</v>
      </c>
      <c r="H13">
        <f t="shared" si="2"/>
        <v>102.63775971093045</v>
      </c>
    </row>
    <row r="14" spans="2:8" ht="18.75">
      <c r="C14" s="8" t="s">
        <v>13</v>
      </c>
      <c r="D14" s="15">
        <v>41</v>
      </c>
      <c r="E14" s="4">
        <v>23</v>
      </c>
      <c r="F14" s="5">
        <f t="shared" si="0"/>
        <v>0.56097560975609762</v>
      </c>
      <c r="G14" s="21">
        <f t="shared" si="1"/>
        <v>130</v>
      </c>
      <c r="H14">
        <f t="shared" si="2"/>
        <v>130</v>
      </c>
    </row>
    <row r="15" spans="2:8" ht="19.5" thickBot="1">
      <c r="C15" s="9" t="s">
        <v>14</v>
      </c>
      <c r="D15" s="16">
        <v>11</v>
      </c>
      <c r="E15" s="6">
        <v>38</v>
      </c>
      <c r="F15" s="7">
        <f t="shared" si="0"/>
        <v>3.4545454545454546</v>
      </c>
      <c r="G15" s="22">
        <f t="shared" si="1"/>
        <v>21.110397946084721</v>
      </c>
      <c r="H15">
        <f t="shared" si="2"/>
        <v>21.110397946084721</v>
      </c>
    </row>
    <row r="16" spans="2:8">
      <c r="C16" s="3"/>
    </row>
    <row r="17" spans="3:3">
      <c r="C17" s="3"/>
    </row>
    <row r="18" spans="3:3">
      <c r="C18" s="3"/>
    </row>
    <row r="19" spans="3:3">
      <c r="C19" s="3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Allroad (FTH+ENX)</vt:lpstr>
      <vt:lpstr>A6 (FTL+EUT)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2014-06-24T13:59:30Z</dcterms:modified>
</cp:coreProperties>
</file>